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pa.aornmoscati.local\Area_Gare_Comunitarie\Provveditorato\GARE\sistemi infusionali\GARA 2022\3. Chiarimenti\"/>
    </mc:Choice>
  </mc:AlternateContent>
  <xr:revisionPtr revIDLastSave="0" documentId="13_ncr:1_{56537B47-BDC0-4007-912D-F513BAF108FB}" xr6:coauthVersionLast="36" xr6:coauthVersionMax="36" xr10:uidLastSave="{00000000-0000-0000-0000-000000000000}"/>
  <bookViews>
    <workbookView xWindow="0" yWindow="0" windowWidth="21570" windowHeight="7380" xr2:uid="{BBFF5ACF-C97B-4808-8C5F-0AB8ACE64D2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20" i="1" s="1"/>
  <c r="L6" i="1"/>
  <c r="L7" i="1"/>
  <c r="L8" i="1"/>
  <c r="L9" i="1"/>
  <c r="L10" i="1"/>
  <c r="L14" i="1"/>
  <c r="L15" i="1"/>
  <c r="L16" i="1"/>
  <c r="L17" i="1"/>
  <c r="P5" i="1"/>
  <c r="Q5" i="1" s="1"/>
  <c r="P6" i="1"/>
  <c r="Q6" i="1"/>
  <c r="P7" i="1"/>
  <c r="Q7" i="1"/>
  <c r="P8" i="1"/>
  <c r="Q8" i="1" s="1"/>
  <c r="P9" i="1"/>
  <c r="Q9" i="1" s="1"/>
  <c r="P10" i="1"/>
  <c r="Q10" i="1"/>
  <c r="P14" i="1"/>
  <c r="Q14" i="1" s="1"/>
  <c r="P15" i="1"/>
  <c r="Q15" i="1" s="1"/>
  <c r="P16" i="1"/>
  <c r="Q16" i="1" s="1"/>
  <c r="P17" i="1"/>
  <c r="Q17" i="1"/>
  <c r="Q18" i="1" l="1"/>
  <c r="Q11" i="1"/>
  <c r="D27" i="1" l="1"/>
</calcChain>
</file>

<file path=xl/sharedStrings.xml><?xml version="1.0" encoding="utf-8"?>
<sst xmlns="http://schemas.openxmlformats.org/spreadsheetml/2006/main" count="79" uniqueCount="46">
  <si>
    <t xml:space="preserve">Lotto </t>
  </si>
  <si>
    <t>Descrizione</t>
  </si>
  <si>
    <t>Quantitativi annuali richiesti</t>
  </si>
  <si>
    <t>Prezzo per confezione offerto, IVA esclusa</t>
  </si>
  <si>
    <t>Nr. confezioni offerte</t>
  </si>
  <si>
    <t>Nome commerciale prodotto offerto</t>
  </si>
  <si>
    <t>DITTA PRODUTTRICE</t>
  </si>
  <si>
    <t>CODICE PRODUTTORE</t>
  </si>
  <si>
    <t>CND</t>
  </si>
  <si>
    <t>RDM</t>
  </si>
  <si>
    <t>KIT INFUSIONALI PER POMPE VOLUMETRICHE</t>
  </si>
  <si>
    <t>KIT INFUSIONALI PER POMPE A SIRINGHE</t>
  </si>
  <si>
    <t>Nome commerciale apperecchiature offerte</t>
  </si>
  <si>
    <t>Nr. di apparecchiature offerte</t>
  </si>
  <si>
    <t>Valore complessivo a base d'asta, IVA esclusa</t>
  </si>
  <si>
    <t>Set infusionale standard con connettore universale in PVC completo di deflussore</t>
  </si>
  <si>
    <t>Set infusionale opaco con connettore universale per la somministrazione di farmaci fotosensibili  completo di deflussore</t>
  </si>
  <si>
    <t>Set universali con connettore universale per la somministrazione di farmaci/miscele incompatibili con il PVC</t>
  </si>
  <si>
    <t>Raccordi a Y per la somministrazione contemporanea di due farmaci dotati di valvole di chiusura</t>
  </si>
  <si>
    <t>Set per infusione sangue con connettore universale</t>
  </si>
  <si>
    <t>Set per la somministrazione chemioterapici e farmaci fotosensibili</t>
  </si>
  <si>
    <t>Set prolunga con connettore universale in PE</t>
  </si>
  <si>
    <t>Siringhe da infusione</t>
  </si>
  <si>
    <t>Set prolunga con connettore universale in PE opachi</t>
  </si>
  <si>
    <t>Siringhe opache da infusione</t>
  </si>
  <si>
    <t>Valore annuale offerto, IVA esclusa</t>
  </si>
  <si>
    <t>Valore complessivo offerto (60 mesi), IVA esclusa</t>
  </si>
  <si>
    <t>TOTALE</t>
  </si>
  <si>
    <t>Valore complessivo quinquennale offerto, IVA esclusa</t>
  </si>
  <si>
    <t>Prezzo unitario da listino</t>
  </si>
  <si>
    <t>FIRMATO DIGITALMENTE</t>
  </si>
  <si>
    <t>ALLEGATO A7 - DETTAGLIO OFFERTA ECONOMICA</t>
  </si>
  <si>
    <t>Prezzo unitario offerto, IVA esclusa</t>
  </si>
  <si>
    <t>% IVA applicata</t>
  </si>
  <si>
    <t>% di sconto applicata rispetto al prezzo di listino</t>
  </si>
  <si>
    <t>% unica di sconto da applicare agli ulteriori beni iinseriti a listino e non oggetto della presente gara</t>
  </si>
  <si>
    <t>Q.tà di beni presenti in ogni confezione</t>
  </si>
  <si>
    <t>SISTEMI DI ALLOGGIAMENTO</t>
  </si>
  <si>
    <t>POMPE VOLUMETRICHE</t>
  </si>
  <si>
    <t>POMPE A SIRINGA</t>
  </si>
  <si>
    <t>MODULO CARRELLATO MR-COMPATIBILE 3 Tesla SCHERMATO PER ACCOGLIERE POMPE INFUSIONALI VOLUMETRICHE E/O SIRINGA DI PESO E INGOMBRI RIDOTTI</t>
  </si>
  <si>
    <t>SOFTWARE DI SUPPORTO ALLA GESTIONE DEL RISCHIO CLINICO E PER IL POST-PROCESSING</t>
  </si>
  <si>
    <t>A03010105</t>
  </si>
  <si>
    <t>A03020199</t>
  </si>
  <si>
    <t>A03020101</t>
  </si>
  <si>
    <t>A020102020102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</si>
</sst>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6" fillId="4" borderId="8" xfId="1" applyNumberFormat="1" applyFont="1" applyFill="1" applyBorder="1" applyAlignment="1">
      <alignment vertical="center"/>
    </xf>
    <xf numFmtId="0" fontId="6" fillId="4" borderId="8" xfId="0" applyFont="1" applyFill="1" applyBorder="1" applyAlignment="1" applyProtection="1">
      <alignment vertical="center" wrapText="1"/>
      <protection locked="0"/>
    </xf>
    <xf numFmtId="44" fontId="6" fillId="4" borderId="8" xfId="2" applyFont="1" applyFill="1" applyBorder="1" applyAlignment="1">
      <alignment vertical="center"/>
    </xf>
    <xf numFmtId="164" fontId="6" fillId="4" borderId="6" xfId="1" applyNumberFormat="1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 wrapText="1"/>
      <protection locked="0"/>
    </xf>
    <xf numFmtId="44" fontId="6" fillId="4" borderId="6" xfId="2" applyFont="1" applyFill="1" applyBorder="1" applyAlignment="1">
      <alignment vertical="center"/>
    </xf>
    <xf numFmtId="164" fontId="6" fillId="4" borderId="14" xfId="1" applyNumberFormat="1" applyFont="1" applyFill="1" applyBorder="1" applyAlignment="1">
      <alignment vertical="center"/>
    </xf>
    <xf numFmtId="0" fontId="6" fillId="4" borderId="14" xfId="0" applyFont="1" applyFill="1" applyBorder="1" applyAlignment="1" applyProtection="1">
      <alignment vertical="center" wrapText="1"/>
      <protection locked="0"/>
    </xf>
    <xf numFmtId="44" fontId="6" fillId="4" borderId="14" xfId="2" applyFont="1" applyFill="1" applyBorder="1" applyAlignment="1">
      <alignment vertical="center"/>
    </xf>
    <xf numFmtId="0" fontId="6" fillId="0" borderId="0" xfId="0" applyFont="1" applyAlignment="1">
      <alignment vertical="center"/>
    </xf>
    <xf numFmtId="44" fontId="5" fillId="4" borderId="1" xfId="2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4" fontId="6" fillId="4" borderId="8" xfId="2" applyFont="1" applyFill="1" applyBorder="1" applyAlignment="1" applyProtection="1">
      <alignment vertical="center" wrapText="1"/>
      <protection locked="0"/>
    </xf>
    <xf numFmtId="44" fontId="6" fillId="4" borderId="6" xfId="2" applyFont="1" applyFill="1" applyBorder="1" applyAlignment="1" applyProtection="1">
      <alignment vertical="center" wrapText="1"/>
      <protection locked="0"/>
    </xf>
    <xf numFmtId="44" fontId="6" fillId="4" borderId="14" xfId="2" applyFont="1" applyFill="1" applyBorder="1" applyAlignment="1" applyProtection="1">
      <alignment vertical="center" wrapText="1"/>
      <protection locked="0"/>
    </xf>
    <xf numFmtId="44" fontId="6" fillId="4" borderId="8" xfId="2" applyFont="1" applyFill="1" applyBorder="1" applyAlignment="1" applyProtection="1">
      <alignment vertical="center"/>
      <protection locked="0"/>
    </xf>
    <xf numFmtId="44" fontId="6" fillId="4" borderId="6" xfId="2" applyFont="1" applyFill="1" applyBorder="1" applyAlignment="1" applyProtection="1">
      <alignment vertical="center"/>
      <protection locked="0"/>
    </xf>
    <xf numFmtId="44" fontId="6" fillId="4" borderId="14" xfId="2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4" fontId="3" fillId="2" borderId="29" xfId="2" applyFont="1" applyFill="1" applyBorder="1" applyAlignment="1">
      <alignment horizontal="center" vertical="center" wrapText="1"/>
    </xf>
    <xf numFmtId="44" fontId="6" fillId="4" borderId="6" xfId="0" applyNumberFormat="1" applyFont="1" applyFill="1" applyBorder="1" applyAlignment="1">
      <alignment vertical="center"/>
    </xf>
    <xf numFmtId="164" fontId="6" fillId="4" borderId="25" xfId="1" applyNumberFormat="1" applyFont="1" applyFill="1" applyBorder="1" applyAlignment="1">
      <alignment vertical="center"/>
    </xf>
    <xf numFmtId="44" fontId="6" fillId="4" borderId="25" xfId="2" applyFont="1" applyFill="1" applyBorder="1" applyAlignment="1" applyProtection="1">
      <alignment vertical="center"/>
      <protection locked="0"/>
    </xf>
    <xf numFmtId="44" fontId="6" fillId="4" borderId="25" xfId="2" applyFont="1" applyFill="1" applyBorder="1" applyAlignment="1">
      <alignment vertical="center"/>
    </xf>
    <xf numFmtId="44" fontId="6" fillId="4" borderId="25" xfId="0" applyNumberFormat="1" applyFont="1" applyFill="1" applyBorder="1" applyAlignment="1">
      <alignment vertical="center"/>
    </xf>
    <xf numFmtId="44" fontId="6" fillId="4" borderId="14" xfId="0" applyNumberFormat="1" applyFont="1" applyFill="1" applyBorder="1" applyAlignment="1">
      <alignment vertical="center"/>
    </xf>
    <xf numFmtId="0" fontId="6" fillId="4" borderId="30" xfId="0" applyFont="1" applyFill="1" applyBorder="1" applyAlignment="1">
      <alignment vertical="center" wrapText="1"/>
    </xf>
    <xf numFmtId="0" fontId="6" fillId="4" borderId="31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44" fontId="3" fillId="2" borderId="37" xfId="2" applyFont="1" applyFill="1" applyBorder="1" applyAlignment="1">
      <alignment horizontal="center" vertical="center" wrapText="1"/>
    </xf>
    <xf numFmtId="10" fontId="6" fillId="4" borderId="25" xfId="3" applyNumberFormat="1" applyFont="1" applyFill="1" applyBorder="1" applyAlignment="1" applyProtection="1">
      <alignment horizontal="center" vertical="center"/>
    </xf>
    <xf numFmtId="10" fontId="6" fillId="4" borderId="6" xfId="3" applyNumberFormat="1" applyFont="1" applyFill="1" applyBorder="1" applyAlignment="1" applyProtection="1">
      <alignment horizontal="center" vertical="center"/>
    </xf>
    <xf numFmtId="10" fontId="6" fillId="4" borderId="14" xfId="3" applyNumberFormat="1" applyFont="1" applyFill="1" applyBorder="1" applyAlignment="1" applyProtection="1">
      <alignment horizontal="center" vertical="center"/>
    </xf>
    <xf numFmtId="10" fontId="6" fillId="4" borderId="8" xfId="3" applyNumberFormat="1" applyFont="1" applyFill="1" applyBorder="1" applyAlignment="1" applyProtection="1">
      <alignment vertical="center"/>
    </xf>
    <xf numFmtId="10" fontId="5" fillId="4" borderId="1" xfId="0" applyNumberFormat="1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44" fontId="5" fillId="4" borderId="25" xfId="2" applyFont="1" applyFill="1" applyBorder="1" applyAlignment="1" applyProtection="1">
      <alignment vertical="center"/>
      <protection locked="0"/>
    </xf>
    <xf numFmtId="44" fontId="5" fillId="4" borderId="6" xfId="2" applyFont="1" applyFill="1" applyBorder="1" applyAlignment="1" applyProtection="1">
      <alignment vertical="center"/>
      <protection locked="0"/>
    </xf>
    <xf numFmtId="44" fontId="5" fillId="4" borderId="14" xfId="2" applyFont="1" applyFill="1" applyBorder="1" applyAlignment="1" applyProtection="1">
      <alignment vertical="center"/>
      <protection locked="0"/>
    </xf>
    <xf numFmtId="44" fontId="5" fillId="4" borderId="25" xfId="2" applyFont="1" applyFill="1" applyBorder="1" applyAlignment="1" applyProtection="1">
      <alignment vertical="center" wrapText="1"/>
      <protection locked="0"/>
    </xf>
    <xf numFmtId="44" fontId="5" fillId="4" borderId="6" xfId="2" applyFont="1" applyFill="1" applyBorder="1" applyAlignment="1" applyProtection="1">
      <alignment vertical="center" wrapText="1"/>
      <protection locked="0"/>
    </xf>
    <xf numFmtId="44" fontId="5" fillId="4" borderId="14" xfId="2" applyFont="1" applyFill="1" applyBorder="1" applyAlignment="1" applyProtection="1">
      <alignment vertical="center" wrapText="1"/>
      <protection locked="0"/>
    </xf>
    <xf numFmtId="10" fontId="6" fillId="4" borderId="6" xfId="3" applyNumberFormat="1" applyFont="1" applyFill="1" applyBorder="1" applyAlignment="1" applyProtection="1">
      <alignment vertical="center"/>
    </xf>
    <xf numFmtId="10" fontId="6" fillId="4" borderId="14" xfId="3" applyNumberFormat="1" applyFont="1" applyFill="1" applyBorder="1" applyAlignment="1" applyProtection="1">
      <alignment vertical="center"/>
    </xf>
    <xf numFmtId="0" fontId="3" fillId="2" borderId="4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43" fontId="5" fillId="4" borderId="25" xfId="1" applyFont="1" applyFill="1" applyBorder="1" applyAlignment="1" applyProtection="1">
      <alignment vertical="center"/>
      <protection locked="0"/>
    </xf>
    <xf numFmtId="43" fontId="5" fillId="4" borderId="6" xfId="1" applyFont="1" applyFill="1" applyBorder="1" applyAlignment="1" applyProtection="1">
      <alignment vertical="center"/>
      <protection locked="0"/>
    </xf>
    <xf numFmtId="43" fontId="5" fillId="4" borderId="14" xfId="1" applyFont="1" applyFill="1" applyBorder="1" applyAlignment="1" applyProtection="1">
      <alignment vertical="center"/>
      <protection locked="0"/>
    </xf>
    <xf numFmtId="43" fontId="6" fillId="4" borderId="25" xfId="1" applyFont="1" applyFill="1" applyBorder="1" applyAlignment="1" applyProtection="1">
      <alignment vertical="center"/>
      <protection locked="0"/>
    </xf>
    <xf numFmtId="43" fontId="6" fillId="4" borderId="6" xfId="1" applyFont="1" applyFill="1" applyBorder="1" applyAlignment="1" applyProtection="1">
      <alignment vertical="center"/>
      <protection locked="0"/>
    </xf>
    <xf numFmtId="43" fontId="6" fillId="4" borderId="14" xfId="1" applyFont="1" applyFill="1" applyBorder="1" applyAlignment="1" applyProtection="1">
      <alignment vertical="center"/>
      <protection locked="0"/>
    </xf>
    <xf numFmtId="9" fontId="5" fillId="4" borderId="26" xfId="3" applyFont="1" applyFill="1" applyBorder="1" applyAlignment="1" applyProtection="1">
      <alignment vertical="center" wrapText="1"/>
      <protection locked="0"/>
    </xf>
    <xf numFmtId="9" fontId="5" fillId="4" borderId="12" xfId="3" applyFont="1" applyFill="1" applyBorder="1" applyAlignment="1" applyProtection="1">
      <alignment vertical="center" wrapText="1"/>
      <protection locked="0"/>
    </xf>
    <xf numFmtId="9" fontId="5" fillId="4" borderId="15" xfId="3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vertical="center"/>
      <protection locked="0"/>
    </xf>
    <xf numFmtId="43" fontId="5" fillId="4" borderId="8" xfId="1" applyFont="1" applyFill="1" applyBorder="1" applyAlignment="1" applyProtection="1">
      <alignment vertical="center"/>
      <protection locked="0"/>
    </xf>
    <xf numFmtId="9" fontId="5" fillId="4" borderId="20" xfId="3" applyFont="1" applyFill="1" applyBorder="1" applyAlignment="1" applyProtection="1">
      <alignment vertical="center" wrapText="1"/>
      <protection locked="0"/>
    </xf>
    <xf numFmtId="0" fontId="6" fillId="4" borderId="24" xfId="0" applyFont="1" applyFill="1" applyBorder="1" applyAlignment="1" applyProtection="1">
      <alignment vertical="center" wrapText="1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0" fillId="4" borderId="11" xfId="0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25" xfId="0" applyFont="1" applyFill="1" applyBorder="1" applyAlignment="1" applyProtection="1">
      <alignment vertical="center" wrapText="1"/>
    </xf>
    <xf numFmtId="43" fontId="6" fillId="4" borderId="26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vertical="center" wrapText="1"/>
    </xf>
    <xf numFmtId="43" fontId="6" fillId="4" borderId="12" xfId="1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vertical="center"/>
    </xf>
    <xf numFmtId="43" fontId="6" fillId="4" borderId="15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 applyProtection="1">
      <alignment vertical="center" wrapText="1"/>
      <protection locked="0"/>
    </xf>
    <xf numFmtId="0" fontId="6" fillId="4" borderId="31" xfId="0" applyFont="1" applyFill="1" applyBorder="1" applyAlignment="1" applyProtection="1">
      <alignment vertical="center" wrapText="1"/>
      <protection locked="0"/>
    </xf>
    <xf numFmtId="0" fontId="0" fillId="4" borderId="31" xfId="0" applyFill="1" applyBorder="1" applyAlignment="1">
      <alignment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646CD-9F06-425A-8AC0-66C41530902F}">
  <dimension ref="A1:R28"/>
  <sheetViews>
    <sheetView tabSelected="1" topLeftCell="A2" zoomScaleNormal="100" workbookViewId="0">
      <selection activeCell="K7" sqref="K7"/>
    </sheetView>
  </sheetViews>
  <sheetFormatPr defaultRowHeight="15" x14ac:dyDescent="0.25"/>
  <cols>
    <col min="1" max="1" width="9.140625" style="3"/>
    <col min="2" max="2" width="63.7109375" style="3" customWidth="1"/>
    <col min="3" max="3" width="16.140625" style="3" customWidth="1"/>
    <col min="4" max="4" width="21.42578125" style="3" customWidth="1"/>
    <col min="5" max="5" width="33.5703125" style="3" customWidth="1"/>
    <col min="6" max="7" width="23.85546875" style="3" customWidth="1"/>
    <col min="8" max="9" width="13.28515625" style="3" customWidth="1"/>
    <col min="10" max="10" width="17.140625" style="3" customWidth="1"/>
    <col min="11" max="11" width="17.7109375" style="3" customWidth="1"/>
    <col min="12" max="12" width="26.5703125" style="3" customWidth="1"/>
    <col min="13" max="13" width="21.5703125" style="3" customWidth="1"/>
    <col min="14" max="15" width="17.7109375" style="3" customWidth="1"/>
    <col min="16" max="16" width="20.7109375" style="3" customWidth="1"/>
    <col min="17" max="17" width="22.28515625" style="3" customWidth="1"/>
    <col min="18" max="18" width="18.85546875" style="3" customWidth="1"/>
    <col min="19" max="16384" width="9.140625" style="3"/>
  </cols>
  <sheetData>
    <row r="1" spans="1:18" ht="42" customHeight="1" x14ac:dyDescent="0.25">
      <c r="A1" s="95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1:18" ht="15.75" customHeight="1" thickBot="1" x14ac:dyDescent="0.3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 ht="27" thickBot="1" x14ac:dyDescent="0.3">
      <c r="A3" s="101" t="s">
        <v>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s="1" customFormat="1" ht="69.75" customHeight="1" thickBot="1" x14ac:dyDescent="0.3">
      <c r="A4" s="27" t="s">
        <v>0</v>
      </c>
      <c r="B4" s="4" t="s">
        <v>1</v>
      </c>
      <c r="C4" s="110" t="s">
        <v>8</v>
      </c>
      <c r="D4" s="28" t="s">
        <v>2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29</v>
      </c>
      <c r="K4" s="28" t="s">
        <v>32</v>
      </c>
      <c r="L4" s="28" t="s">
        <v>34</v>
      </c>
      <c r="M4" s="28" t="s">
        <v>3</v>
      </c>
      <c r="N4" s="28" t="s">
        <v>4</v>
      </c>
      <c r="O4" s="48" t="s">
        <v>36</v>
      </c>
      <c r="P4" s="28" t="s">
        <v>25</v>
      </c>
      <c r="Q4" s="29" t="s">
        <v>26</v>
      </c>
      <c r="R4" s="29" t="s">
        <v>33</v>
      </c>
    </row>
    <row r="5" spans="1:18" ht="31.5" x14ac:dyDescent="0.25">
      <c r="A5" s="89">
        <v>1</v>
      </c>
      <c r="B5" s="38" t="s">
        <v>15</v>
      </c>
      <c r="C5" s="114" t="s">
        <v>42</v>
      </c>
      <c r="D5" s="33">
        <v>25000</v>
      </c>
      <c r="E5" s="26"/>
      <c r="F5" s="26"/>
      <c r="G5" s="26"/>
      <c r="H5" s="26"/>
      <c r="I5" s="26"/>
      <c r="J5" s="54">
        <v>0</v>
      </c>
      <c r="K5" s="51">
        <v>0</v>
      </c>
      <c r="L5" s="43" t="e">
        <f>(J5-K5)/J5</f>
        <v>#DIV/0!</v>
      </c>
      <c r="M5" s="34">
        <v>0</v>
      </c>
      <c r="N5" s="68">
        <v>0</v>
      </c>
      <c r="O5" s="65">
        <v>0</v>
      </c>
      <c r="P5" s="35">
        <f>D5*K5</f>
        <v>0</v>
      </c>
      <c r="Q5" s="36">
        <f>P5*5</f>
        <v>0</v>
      </c>
      <c r="R5" s="71">
        <v>0</v>
      </c>
    </row>
    <row r="6" spans="1:18" ht="31.5" x14ac:dyDescent="0.25">
      <c r="A6" s="90"/>
      <c r="B6" s="39" t="s">
        <v>16</v>
      </c>
      <c r="C6" s="115" t="s">
        <v>42</v>
      </c>
      <c r="D6" s="10">
        <v>1000</v>
      </c>
      <c r="E6" s="11"/>
      <c r="F6" s="11"/>
      <c r="G6" s="11"/>
      <c r="H6" s="11"/>
      <c r="I6" s="11"/>
      <c r="J6" s="55">
        <v>0</v>
      </c>
      <c r="K6" s="52">
        <v>0</v>
      </c>
      <c r="L6" s="44" t="e">
        <f t="shared" ref="L6:L10" si="0">(J6-K6)/J6</f>
        <v>#DIV/0!</v>
      </c>
      <c r="M6" s="24">
        <v>0</v>
      </c>
      <c r="N6" s="69">
        <v>0</v>
      </c>
      <c r="O6" s="66">
        <v>0</v>
      </c>
      <c r="P6" s="12">
        <f>K6*D6</f>
        <v>0</v>
      </c>
      <c r="Q6" s="32">
        <f t="shared" ref="Q6:Q10" si="1">P6*5</f>
        <v>0</v>
      </c>
      <c r="R6" s="72">
        <v>0</v>
      </c>
    </row>
    <row r="7" spans="1:18" ht="31.5" x14ac:dyDescent="0.25">
      <c r="A7" s="90"/>
      <c r="B7" s="39" t="s">
        <v>17</v>
      </c>
      <c r="C7" s="115" t="s">
        <v>42</v>
      </c>
      <c r="D7" s="10">
        <v>2400</v>
      </c>
      <c r="E7" s="11"/>
      <c r="F7" s="11"/>
      <c r="G7" s="11"/>
      <c r="H7" s="11"/>
      <c r="I7" s="11"/>
      <c r="J7" s="55">
        <v>0</v>
      </c>
      <c r="K7" s="52">
        <v>0</v>
      </c>
      <c r="L7" s="44" t="e">
        <f t="shared" si="0"/>
        <v>#DIV/0!</v>
      </c>
      <c r="M7" s="24">
        <v>0</v>
      </c>
      <c r="N7" s="69">
        <v>0</v>
      </c>
      <c r="O7" s="66">
        <v>0</v>
      </c>
      <c r="P7" s="12">
        <f>K7*D7</f>
        <v>0</v>
      </c>
      <c r="Q7" s="32">
        <f t="shared" si="1"/>
        <v>0</v>
      </c>
      <c r="R7" s="72">
        <v>0</v>
      </c>
    </row>
    <row r="8" spans="1:18" ht="31.5" x14ac:dyDescent="0.25">
      <c r="A8" s="90"/>
      <c r="B8" s="39" t="s">
        <v>18</v>
      </c>
      <c r="C8" s="115" t="s">
        <v>43</v>
      </c>
      <c r="D8" s="10">
        <v>2800</v>
      </c>
      <c r="E8" s="11"/>
      <c r="F8" s="11"/>
      <c r="G8" s="11"/>
      <c r="H8" s="11"/>
      <c r="I8" s="11"/>
      <c r="J8" s="55">
        <v>0</v>
      </c>
      <c r="K8" s="52">
        <v>0</v>
      </c>
      <c r="L8" s="44" t="e">
        <f t="shared" si="0"/>
        <v>#DIV/0!</v>
      </c>
      <c r="M8" s="24">
        <v>0</v>
      </c>
      <c r="N8" s="69">
        <v>0</v>
      </c>
      <c r="O8" s="66">
        <v>0</v>
      </c>
      <c r="P8" s="12">
        <f>K8*D8</f>
        <v>0</v>
      </c>
      <c r="Q8" s="32">
        <f t="shared" si="1"/>
        <v>0</v>
      </c>
      <c r="R8" s="72">
        <v>0</v>
      </c>
    </row>
    <row r="9" spans="1:18" ht="15.75" x14ac:dyDescent="0.25">
      <c r="A9" s="90"/>
      <c r="B9" s="39" t="s">
        <v>19</v>
      </c>
      <c r="C9" s="115" t="s">
        <v>42</v>
      </c>
      <c r="D9" s="10">
        <v>500</v>
      </c>
      <c r="E9" s="11"/>
      <c r="F9" s="11"/>
      <c r="G9" s="11"/>
      <c r="H9" s="11"/>
      <c r="I9" s="11"/>
      <c r="J9" s="55">
        <v>0</v>
      </c>
      <c r="K9" s="52">
        <v>0</v>
      </c>
      <c r="L9" s="44" t="e">
        <f t="shared" si="0"/>
        <v>#DIV/0!</v>
      </c>
      <c r="M9" s="24">
        <v>0</v>
      </c>
      <c r="N9" s="69">
        <v>0</v>
      </c>
      <c r="O9" s="66">
        <v>0</v>
      </c>
      <c r="P9" s="12">
        <f>K9*D9</f>
        <v>0</v>
      </c>
      <c r="Q9" s="32">
        <f t="shared" si="1"/>
        <v>0</v>
      </c>
      <c r="R9" s="72">
        <v>0</v>
      </c>
    </row>
    <row r="10" spans="1:18" ht="16.5" thickBot="1" x14ac:dyDescent="0.3">
      <c r="A10" s="91"/>
      <c r="B10" s="40" t="s">
        <v>20</v>
      </c>
      <c r="C10" s="116" t="s">
        <v>42</v>
      </c>
      <c r="D10" s="13">
        <v>4000</v>
      </c>
      <c r="E10" s="14"/>
      <c r="F10" s="14"/>
      <c r="G10" s="14"/>
      <c r="H10" s="14"/>
      <c r="I10" s="14"/>
      <c r="J10" s="56">
        <v>0</v>
      </c>
      <c r="K10" s="53">
        <v>0</v>
      </c>
      <c r="L10" s="45" t="e">
        <f t="shared" si="0"/>
        <v>#DIV/0!</v>
      </c>
      <c r="M10" s="25">
        <v>0</v>
      </c>
      <c r="N10" s="70">
        <v>0</v>
      </c>
      <c r="O10" s="67">
        <v>0</v>
      </c>
      <c r="P10" s="15">
        <f>K10*D10</f>
        <v>0</v>
      </c>
      <c r="Q10" s="37">
        <f t="shared" si="1"/>
        <v>0</v>
      </c>
      <c r="R10" s="73">
        <v>0</v>
      </c>
    </row>
    <row r="11" spans="1:18" ht="45.75" customHeight="1" thickBot="1" x14ac:dyDescent="0.3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49"/>
      <c r="P11" s="30" t="s">
        <v>27</v>
      </c>
      <c r="Q11" s="31">
        <f>SUM(Q5:Q10)</f>
        <v>0</v>
      </c>
    </row>
    <row r="12" spans="1:18" ht="27" thickBot="1" x14ac:dyDescent="0.3">
      <c r="A12" s="101" t="s">
        <v>11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</row>
    <row r="13" spans="1:18" ht="48" thickBot="1" x14ac:dyDescent="0.3">
      <c r="A13" s="2" t="s">
        <v>0</v>
      </c>
      <c r="B13" s="2" t="s">
        <v>1</v>
      </c>
      <c r="C13" s="2" t="s">
        <v>8</v>
      </c>
      <c r="D13" s="2" t="s">
        <v>2</v>
      </c>
      <c r="E13" s="2" t="s">
        <v>5</v>
      </c>
      <c r="F13" s="2" t="s">
        <v>6</v>
      </c>
      <c r="G13" s="19" t="s">
        <v>7</v>
      </c>
      <c r="H13" s="19" t="s">
        <v>8</v>
      </c>
      <c r="I13" s="19" t="s">
        <v>9</v>
      </c>
      <c r="J13" s="5" t="s">
        <v>29</v>
      </c>
      <c r="K13" s="2" t="s">
        <v>32</v>
      </c>
      <c r="L13" s="5" t="s">
        <v>34</v>
      </c>
      <c r="M13" s="2" t="s">
        <v>3</v>
      </c>
      <c r="N13" s="2" t="s">
        <v>4</v>
      </c>
      <c r="O13" s="50" t="s">
        <v>36</v>
      </c>
      <c r="P13" s="2" t="s">
        <v>25</v>
      </c>
      <c r="Q13" s="6" t="s">
        <v>26</v>
      </c>
      <c r="R13" s="6" t="s">
        <v>33</v>
      </c>
    </row>
    <row r="14" spans="1:18" ht="15.75" x14ac:dyDescent="0.25">
      <c r="A14" s="92">
        <v>1</v>
      </c>
      <c r="B14" s="60" t="s">
        <v>21</v>
      </c>
      <c r="C14" s="117" t="s">
        <v>44</v>
      </c>
      <c r="D14" s="7">
        <v>20000</v>
      </c>
      <c r="E14" s="8"/>
      <c r="F14" s="8"/>
      <c r="G14" s="8"/>
      <c r="H14" s="8"/>
      <c r="I14" s="8"/>
      <c r="J14" s="20">
        <v>0</v>
      </c>
      <c r="K14" s="23">
        <v>0</v>
      </c>
      <c r="L14" s="46" t="e">
        <f>(J14-K14)/J14</f>
        <v>#DIV/0!</v>
      </c>
      <c r="M14" s="23">
        <v>0</v>
      </c>
      <c r="N14" s="74">
        <v>0</v>
      </c>
      <c r="O14" s="75">
        <v>0</v>
      </c>
      <c r="P14" s="9">
        <f>K14*D14</f>
        <v>0</v>
      </c>
      <c r="Q14" s="9">
        <f>P14*5</f>
        <v>0</v>
      </c>
      <c r="R14" s="76">
        <v>0</v>
      </c>
    </row>
    <row r="15" spans="1:18" ht="15.75" x14ac:dyDescent="0.25">
      <c r="A15" s="93"/>
      <c r="B15" s="61" t="s">
        <v>22</v>
      </c>
      <c r="C15" s="118" t="s">
        <v>45</v>
      </c>
      <c r="D15" s="10">
        <v>60000</v>
      </c>
      <c r="E15" s="11"/>
      <c r="F15" s="11"/>
      <c r="G15" s="11"/>
      <c r="H15" s="11"/>
      <c r="I15" s="11"/>
      <c r="J15" s="21">
        <v>0</v>
      </c>
      <c r="K15" s="24">
        <v>0</v>
      </c>
      <c r="L15" s="57" t="e">
        <f t="shared" ref="L15:L17" si="2">(J15-K15)/J15</f>
        <v>#DIV/0!</v>
      </c>
      <c r="M15" s="24">
        <v>0</v>
      </c>
      <c r="N15" s="69">
        <v>0</v>
      </c>
      <c r="O15" s="66">
        <v>0</v>
      </c>
      <c r="P15" s="12">
        <f>K15*D15</f>
        <v>0</v>
      </c>
      <c r="Q15" s="12">
        <f t="shared" ref="Q15:Q17" si="3">P15*5</f>
        <v>0</v>
      </c>
      <c r="R15" s="72">
        <v>0</v>
      </c>
    </row>
    <row r="16" spans="1:18" ht="15.75" x14ac:dyDescent="0.25">
      <c r="A16" s="93"/>
      <c r="B16" s="61" t="s">
        <v>23</v>
      </c>
      <c r="C16" s="118" t="s">
        <v>42</v>
      </c>
      <c r="D16" s="10">
        <v>3000</v>
      </c>
      <c r="E16" s="11"/>
      <c r="F16" s="11"/>
      <c r="G16" s="11"/>
      <c r="H16" s="11"/>
      <c r="I16" s="11"/>
      <c r="J16" s="21">
        <v>0</v>
      </c>
      <c r="K16" s="24">
        <v>0</v>
      </c>
      <c r="L16" s="57" t="e">
        <f t="shared" si="2"/>
        <v>#DIV/0!</v>
      </c>
      <c r="M16" s="24">
        <v>0</v>
      </c>
      <c r="N16" s="69">
        <v>0</v>
      </c>
      <c r="O16" s="66">
        <v>0</v>
      </c>
      <c r="P16" s="12">
        <f>K16*D16</f>
        <v>0</v>
      </c>
      <c r="Q16" s="12">
        <f t="shared" si="3"/>
        <v>0</v>
      </c>
      <c r="R16" s="72">
        <v>0</v>
      </c>
    </row>
    <row r="17" spans="1:18" ht="16.5" thickBot="1" x14ac:dyDescent="0.3">
      <c r="A17" s="94"/>
      <c r="B17" s="62" t="s">
        <v>24</v>
      </c>
      <c r="C17" s="119" t="s">
        <v>45</v>
      </c>
      <c r="D17" s="13">
        <v>2500</v>
      </c>
      <c r="E17" s="14"/>
      <c r="F17" s="14"/>
      <c r="G17" s="14"/>
      <c r="H17" s="14"/>
      <c r="I17" s="14"/>
      <c r="J17" s="22">
        <v>0</v>
      </c>
      <c r="K17" s="25">
        <v>0</v>
      </c>
      <c r="L17" s="58" t="e">
        <f t="shared" si="2"/>
        <v>#DIV/0!</v>
      </c>
      <c r="M17" s="25">
        <v>0</v>
      </c>
      <c r="N17" s="70">
        <v>0</v>
      </c>
      <c r="O17" s="67">
        <v>0</v>
      </c>
      <c r="P17" s="15">
        <f>K17*D17</f>
        <v>0</v>
      </c>
      <c r="Q17" s="15">
        <f t="shared" si="3"/>
        <v>0</v>
      </c>
      <c r="R17" s="73">
        <v>0</v>
      </c>
    </row>
    <row r="18" spans="1:18" ht="48.75" customHeight="1" thickBot="1" x14ac:dyDescent="0.3">
      <c r="A18" s="106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2"/>
      <c r="P18" s="41" t="s">
        <v>27</v>
      </c>
      <c r="Q18" s="42">
        <f>SUM(Q14:Q17)</f>
        <v>0</v>
      </c>
    </row>
    <row r="19" spans="1:18" ht="80.25" customHeight="1" thickBot="1" x14ac:dyDescent="0.3">
      <c r="A19" s="63" t="s">
        <v>0</v>
      </c>
      <c r="B19" s="63" t="s">
        <v>1</v>
      </c>
      <c r="C19" s="63"/>
      <c r="D19" s="63" t="s">
        <v>12</v>
      </c>
      <c r="E19" s="63" t="s">
        <v>13</v>
      </c>
      <c r="F19" s="63" t="s">
        <v>6</v>
      </c>
      <c r="G19" s="64" t="s">
        <v>7</v>
      </c>
      <c r="H19" s="64" t="s">
        <v>8</v>
      </c>
      <c r="I19" s="64" t="s">
        <v>9</v>
      </c>
      <c r="J19" s="63" t="s">
        <v>13</v>
      </c>
      <c r="K19" s="16"/>
      <c r="L19" s="59" t="s">
        <v>35</v>
      </c>
      <c r="M19" s="16"/>
      <c r="N19" s="16"/>
      <c r="O19" s="16"/>
      <c r="P19" s="16"/>
      <c r="Q19" s="16"/>
    </row>
    <row r="20" spans="1:18" ht="16.5" thickBot="1" x14ac:dyDescent="0.3">
      <c r="A20" s="107">
        <v>1</v>
      </c>
      <c r="B20" s="77" t="s">
        <v>37</v>
      </c>
      <c r="C20" s="111"/>
      <c r="D20" s="81"/>
      <c r="E20" s="81"/>
      <c r="F20" s="81"/>
      <c r="G20" s="81"/>
      <c r="H20" s="81"/>
      <c r="I20" s="81"/>
      <c r="J20" s="82">
        <v>0</v>
      </c>
      <c r="K20" s="16"/>
      <c r="L20" s="47" t="e">
        <f>AVERAGE(L5:L10,L14:L17)</f>
        <v>#DIV/0!</v>
      </c>
      <c r="M20" s="16"/>
      <c r="N20" s="16"/>
      <c r="O20" s="16"/>
      <c r="P20" s="16"/>
      <c r="Q20" s="16"/>
    </row>
    <row r="21" spans="1:18" ht="15.75" x14ac:dyDescent="0.25">
      <c r="A21" s="108"/>
      <c r="B21" s="78" t="s">
        <v>38</v>
      </c>
      <c r="C21" s="112"/>
      <c r="D21" s="83"/>
      <c r="E21" s="83"/>
      <c r="F21" s="83"/>
      <c r="G21" s="83"/>
      <c r="H21" s="83"/>
      <c r="I21" s="83"/>
      <c r="J21" s="84">
        <v>0</v>
      </c>
      <c r="K21" s="16"/>
      <c r="L21" s="16"/>
      <c r="M21" s="16"/>
      <c r="N21" s="16"/>
      <c r="O21" s="16"/>
      <c r="P21" s="16"/>
      <c r="Q21" s="16"/>
    </row>
    <row r="22" spans="1:18" ht="15.75" x14ac:dyDescent="0.25">
      <c r="A22" s="108"/>
      <c r="B22" s="78" t="s">
        <v>39</v>
      </c>
      <c r="C22" s="112"/>
      <c r="D22" s="83"/>
      <c r="E22" s="83"/>
      <c r="F22" s="83"/>
      <c r="G22" s="83"/>
      <c r="H22" s="83"/>
      <c r="I22" s="83"/>
      <c r="J22" s="84">
        <v>0</v>
      </c>
      <c r="K22" s="16"/>
      <c r="L22" s="16"/>
      <c r="M22" s="16"/>
      <c r="N22" s="16"/>
      <c r="O22" s="16"/>
      <c r="P22" s="16"/>
      <c r="Q22" s="16"/>
    </row>
    <row r="23" spans="1:18" ht="45" x14ac:dyDescent="0.25">
      <c r="A23" s="108"/>
      <c r="B23" s="79" t="s">
        <v>40</v>
      </c>
      <c r="C23" s="113"/>
      <c r="D23" s="85"/>
      <c r="E23" s="85"/>
      <c r="F23" s="85"/>
      <c r="G23" s="85"/>
      <c r="H23" s="85"/>
      <c r="I23" s="85"/>
      <c r="J23" s="84">
        <v>0</v>
      </c>
      <c r="K23" s="16"/>
      <c r="L23" s="16"/>
      <c r="M23" s="16"/>
      <c r="N23" s="16"/>
      <c r="O23" s="16"/>
      <c r="P23" s="16"/>
      <c r="Q23" s="16"/>
    </row>
    <row r="24" spans="1:18" ht="32.25" thickBot="1" x14ac:dyDescent="0.3">
      <c r="A24" s="109"/>
      <c r="B24" s="80" t="s">
        <v>41</v>
      </c>
      <c r="C24" s="40"/>
      <c r="D24" s="86"/>
      <c r="E24" s="86"/>
      <c r="F24" s="86"/>
      <c r="G24" s="86"/>
      <c r="H24" s="86"/>
      <c r="I24" s="86"/>
      <c r="J24" s="87">
        <v>0</v>
      </c>
      <c r="K24" s="16"/>
      <c r="L24" s="16"/>
      <c r="M24" s="16"/>
      <c r="N24" s="16"/>
      <c r="O24" s="16"/>
      <c r="P24" s="16"/>
      <c r="Q24" s="16"/>
    </row>
    <row r="25" spans="1:18" ht="16.5" thickBot="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8" ht="31.5" customHeight="1" thickBot="1" x14ac:dyDescent="0.3">
      <c r="A26" s="16"/>
      <c r="B26" s="2" t="s">
        <v>14</v>
      </c>
      <c r="C26" s="2"/>
      <c r="D26" s="17">
        <v>2600000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8" ht="55.5" customHeight="1" thickBot="1" x14ac:dyDescent="0.3">
      <c r="A27" s="16"/>
      <c r="B27" s="2" t="s">
        <v>28</v>
      </c>
      <c r="C27" s="2"/>
      <c r="D27" s="18">
        <f>Q11+Q18</f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8" x14ac:dyDescent="0.25">
      <c r="J28" s="88" t="s">
        <v>30</v>
      </c>
      <c r="K28" s="88"/>
      <c r="L28" s="88"/>
      <c r="M28" s="88"/>
    </row>
  </sheetData>
  <sheetProtection sheet="1" objects="1" scenarios="1"/>
  <mergeCells count="9">
    <mergeCell ref="J28:M28"/>
    <mergeCell ref="A5:A10"/>
    <mergeCell ref="A14:A17"/>
    <mergeCell ref="A1:R2"/>
    <mergeCell ref="A3:R3"/>
    <mergeCell ref="A12:R12"/>
    <mergeCell ref="A11:N11"/>
    <mergeCell ref="A18:N18"/>
    <mergeCell ref="A20:A24"/>
  </mergeCells>
  <pageMargins left="0.7" right="0.7" top="0.75" bottom="0.75" header="0.3" footer="0.3"/>
  <pageSetup paperSize="9" orientation="portrait" r:id="rId1"/>
  <ignoredErrors>
    <ignoredError sqref="L5:L10 L14:L17 L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A.O.R.N. S.G. Moscati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Savino Mariano</dc:creator>
  <cp:lastModifiedBy>Savino Mariano</cp:lastModifiedBy>
  <dcterms:created xsi:type="dcterms:W3CDTF">2022-08-08T10:31:25Z</dcterms:created>
  <dcterms:modified xsi:type="dcterms:W3CDTF">2022-10-10T11:17:02Z</dcterms:modified>
</cp:coreProperties>
</file>